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RRRR" state="visible" r:id="rId4"/>
    <sheet sheetId="2" name="Read me" state="visible" r:id="rId5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B23" authorId="0">
      <text>
        <r>
          <t>Tax + ins + mgmt + maint reserves</t>
        </r>
      </text>
    </comment>
  </commentList>
</comments>
</file>

<file path=xl/sharedStrings.xml><?xml version="1.0" encoding="utf-8"?>
<sst xmlns="http://schemas.openxmlformats.org/spreadsheetml/2006/main" count="53" uniqueCount="50">
  <si>
    <t>DealMath — BRRRR Cycle</t>
  </si>
  <si>
    <t>Edit yellow cells. Outputs (green) recompute.</t>
  </si>
  <si>
    <t>Acquisition</t>
  </si>
  <si>
    <t>Purchase price</t>
  </si>
  <si>
    <t>Acquisition down %</t>
  </si>
  <si>
    <t>Acquisition closing %</t>
  </si>
  <si>
    <t>Hard money rate (interest-only)</t>
  </si>
  <si>
    <t>Hard money points (% of loan)</t>
  </si>
  <si>
    <t>Rehab + hold</t>
  </si>
  <si>
    <t>Rehab budget</t>
  </si>
  <si>
    <t>Holding period (months)</t>
  </si>
  <si>
    <t>Monthly holding expenses (tax+ins+utils)</t>
  </si>
  <si>
    <t>Refinance</t>
  </si>
  <si>
    <t>ARV (after-repair value)</t>
  </si>
  <si>
    <t>Refi LTV %</t>
  </si>
  <si>
    <t>Refi rate (long-term)</t>
  </si>
  <si>
    <t>Refi term (years)</t>
  </si>
  <si>
    <t>Refi closing costs %</t>
  </si>
  <si>
    <t>Operating (post-refi)</t>
  </si>
  <si>
    <t>Monthly rent</t>
  </si>
  <si>
    <t>Vacancy %</t>
  </si>
  <si>
    <t>Monthly operating expenses</t>
  </si>
  <si>
    <t>Acquisition cash</t>
  </si>
  <si>
    <t>Down payment $</t>
  </si>
  <si>
    <t>Closing costs $</t>
  </si>
  <si>
    <t>Acquisition loan</t>
  </si>
  <si>
    <t>Hard money points $</t>
  </si>
  <si>
    <t>Hard money interest (during hold)</t>
  </si>
  <si>
    <t>Holding expenses (total)</t>
  </si>
  <si>
    <t>Total cash invested at refi</t>
  </si>
  <si>
    <t>Refi loan amount</t>
  </si>
  <si>
    <t>Refi closing costs</t>
  </si>
  <si>
    <t>Refi proceeds (net of close)</t>
  </si>
  <si>
    <t>Pay off acquisition loan</t>
  </si>
  <si>
    <t>Cash back at refi</t>
  </si>
  <si>
    <t>Cash left in deal (= invested − recycled)</t>
  </si>
  <si>
    <t>Post-refi cash flow</t>
  </si>
  <si>
    <t>Refi monthly rate</t>
  </si>
  <si>
    <t>Refi total months</t>
  </si>
  <si>
    <t>Refi monthly P&amp;I</t>
  </si>
  <si>
    <t>Monthly NOI</t>
  </si>
  <si>
    <t>Monthly cash flow (after debt)</t>
  </si>
  <si>
    <t>Equity created (ARV − refi loan)</t>
  </si>
  <si>
    <t/>
  </si>
  <si>
    <t>How to use</t>
  </si>
  <si>
    <t xml:space="preserve">  1. Yellow cells are inputs. Edit and outputs (green) recompute.</t>
  </si>
  <si>
    <t xml:space="preserve">  2. 'Cash left in deal' is the headline number — your goal is to drive it to $0 or below ('infinite return').</t>
  </si>
  <si>
    <t xml:space="preserve">  3. 'Monthly cash flow (after debt)' must remain meaningfully positive at the NEW refi payment — many BRRRRs that work on paper trip here at current rates.</t>
  </si>
  <si>
    <t>Live web version: https://dealmath.app/brrrr-calculator</t>
  </si>
  <si>
    <t>Questions: support@dealmath.app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</si>
</sst>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;[Red]-$#,##0"/>
    <numFmt numFmtId="165" formatCode="0.00000%"/>
    <numFmt numFmtId="166" formatCode="&quot;$&quot;#,##0.00;[Red]-&quot;$&quot;#,##0.00"/>
  </numFmts>
  <fonts count="6" x14ac:knownFonts="1">
    <font>
      <color theme="1"/>
      <family val="2"/>
      <scheme val="minor"/>
      <sz val="11"/>
      <name val="Calibri"/>
    </font>
    <font>
      <b/>
      <sz val="18"/>
    </font>
    <font>
      <i/>
      <color rgb="FF6A6A78"/>
      <sz val="10"/>
    </font>
    <font>
      <b/>
      <color rgb="FF1A1A1F"/>
      <sz val="11"/>
    </font>
    <font>
      <b/>
    </font>
    <font>
      <b/>
      <sz val="16"/>
    </font>
  </fonts>
  <fills count="5">
    <fill>
      <patternFill patternType="none"/>
    </fill>
    <fill>
      <patternFill patternType="gray125"/>
    </fill>
    <fill>
      <patternFill patternType="solid">
        <fgColor rgb="FFEEEEF0"/>
      </patternFill>
    </fill>
    <fill>
      <patternFill patternType="solid">
        <fgColor rgb="FFFFF8C5"/>
      </patternFill>
    </fill>
    <fill>
      <patternFill patternType="solid">
        <fgColor rgb="FFE9F8F1"/>
      </patternFill>
    </fill>
  </fills>
  <borders count="2">
    <border>
      <left/>
      <right/>
      <top/>
      <bottom/>
      <diagonal/>
    </border>
    <border>
      <left style="thin">
        <color rgb="FFD9D9DE"/>
      </left>
      <right style="thin">
        <color rgb="FFD9D9DE"/>
      </right>
      <top style="thin">
        <color rgb="FFD9D9DE"/>
      </top>
      <bottom style="thin">
        <color rgb="FFD9D9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164" fontId="0" fillId="3" borderId="1" xfId="0" applyNumberFormat="1" applyFill="1" applyBorder="1"/>
    <xf numFmtId="10" fontId="0" fillId="3" borderId="1" xfId="0" applyNumberFormat="1" applyFill="1" applyBorder="1"/>
    <xf numFmtId="3" fontId="0" fillId="3" borderId="1" xfId="0" applyNumberFormat="1" applyFill="1" applyBorder="1"/>
    <xf numFmtId="164" fontId="0" fillId="4" borderId="0" xfId="0" applyNumberFormat="1" applyFill="1"/>
    <xf numFmtId="0" fontId="4" fillId="0" borderId="0" xfId="0" applyFont="1"/>
    <xf numFmtId="164" fontId="4" fillId="4" borderId="0" xfId="0" applyNumberFormat="1" applyFont="1" applyFill="1"/>
    <xf numFmtId="165" fontId="0" fillId="4" borderId="0" xfId="0" applyNumberFormat="1" applyFill="1"/>
    <xf numFmtId="3" fontId="0" fillId="4" borderId="0" xfId="0" applyNumberFormat="1" applyFill="1"/>
    <xf numFmtId="166" fontId="0" fillId="4" borderId="0" xfId="0" applyNumberFormat="1" applyFill="1"/>
    <xf numFmtId="166" fontId="4" fillId="4" borderId="0" xfId="0" applyNumberFormat="1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FormatPr defaultRowHeight="15" outlineLevelRow="0" outlineLevelCol="0" x14ac:dyDescent="55"/>
  <cols>
    <col min="1" max="1" width="36" customWidth="1"/>
    <col min="2" max="2" width="16" customWidth="1"/>
  </cols>
  <sheetData>
    <row r="1" ht="28" customHeight="1" spans="1:2" x14ac:dyDescent="0.25">
      <c r="A1" s="1" t="s">
        <v>0</v>
      </c>
      <c r="B1" s="1"/>
    </row>
    <row r="2" spans="1:2" x14ac:dyDescent="0.25">
      <c r="A2" s="2" t="s">
        <v>1</v>
      </c>
      <c r="B2" s="2"/>
    </row>
    <row r="4" spans="1:2" x14ac:dyDescent="0.25">
      <c r="A4" s="3" t="s">
        <v>2</v>
      </c>
      <c r="B4" s="3"/>
    </row>
    <row r="5" spans="1:2" x14ac:dyDescent="0.25">
      <c r="A5" t="s">
        <v>3</v>
      </c>
      <c r="B5" s="4">
        <v>120000</v>
      </c>
    </row>
    <row r="6" spans="1:2" x14ac:dyDescent="0.25">
      <c r="A6" t="s">
        <v>4</v>
      </c>
      <c r="B6" s="5">
        <v>0.2</v>
      </c>
    </row>
    <row r="7" spans="1:2" x14ac:dyDescent="0.25">
      <c r="A7" t="s">
        <v>5</v>
      </c>
      <c r="B7" s="5">
        <v>0.03</v>
      </c>
    </row>
    <row r="8" spans="1:2" x14ac:dyDescent="0.25">
      <c r="A8" t="s">
        <v>6</v>
      </c>
      <c r="B8" s="5">
        <v>0.1</v>
      </c>
    </row>
    <row r="9" spans="1:2" x14ac:dyDescent="0.25">
      <c r="A9" t="s">
        <v>7</v>
      </c>
      <c r="B9" s="5">
        <v>0.02</v>
      </c>
    </row>
    <row r="10" spans="1:2" x14ac:dyDescent="0.25">
      <c r="A10" s="3" t="s">
        <v>8</v>
      </c>
      <c r="B10" s="3"/>
    </row>
    <row r="11" spans="1:2" x14ac:dyDescent="0.25">
      <c r="A11" t="s">
        <v>9</v>
      </c>
      <c r="B11" s="4">
        <v>40000</v>
      </c>
    </row>
    <row r="12" spans="1:2" x14ac:dyDescent="0.25">
      <c r="A12" t="s">
        <v>10</v>
      </c>
      <c r="B12" s="6">
        <v>6</v>
      </c>
    </row>
    <row r="13" spans="1:2" x14ac:dyDescent="0.25">
      <c r="A13" t="s">
        <v>11</v>
      </c>
      <c r="B13" s="4">
        <v>400</v>
      </c>
    </row>
    <row r="14" spans="1:2" x14ac:dyDescent="0.25">
      <c r="A14" s="3" t="s">
        <v>12</v>
      </c>
      <c r="B14" s="3"/>
    </row>
    <row r="15" spans="1:2" x14ac:dyDescent="0.25">
      <c r="A15" t="s">
        <v>13</v>
      </c>
      <c r="B15" s="4">
        <v>230000</v>
      </c>
    </row>
    <row r="16" spans="1:2" x14ac:dyDescent="0.25">
      <c r="A16" t="s">
        <v>14</v>
      </c>
      <c r="B16" s="5">
        <v>0.75</v>
      </c>
    </row>
    <row r="17" spans="1:2" x14ac:dyDescent="0.25">
      <c r="A17" t="s">
        <v>15</v>
      </c>
      <c r="B17" s="5">
        <v>0.075</v>
      </c>
    </row>
    <row r="18" spans="1:2" x14ac:dyDescent="0.25">
      <c r="A18" t="s">
        <v>16</v>
      </c>
      <c r="B18" s="6">
        <v>30</v>
      </c>
    </row>
    <row r="19" spans="1:2" x14ac:dyDescent="0.25">
      <c r="A19" t="s">
        <v>17</v>
      </c>
      <c r="B19" s="5">
        <v>0.03</v>
      </c>
    </row>
    <row r="20" spans="1:2" x14ac:dyDescent="0.25">
      <c r="A20" s="3" t="s">
        <v>18</v>
      </c>
      <c r="B20" s="3"/>
    </row>
    <row r="21" spans="1:2" x14ac:dyDescent="0.25">
      <c r="A21" t="s">
        <v>19</v>
      </c>
      <c r="B21" s="4">
        <v>1900</v>
      </c>
    </row>
    <row r="22" spans="1:2" x14ac:dyDescent="0.25">
      <c r="A22" t="s">
        <v>20</v>
      </c>
      <c r="B22" s="5">
        <v>0.05</v>
      </c>
    </row>
    <row r="23" spans="1:2" x14ac:dyDescent="0.25">
      <c r="A23" t="s">
        <v>21</v>
      </c>
      <c r="B23" s="4">
        <v>700</v>
      </c>
    </row>
    <row r="25" spans="1:2" x14ac:dyDescent="0.25">
      <c r="A25" s="3" t="s">
        <v>22</v>
      </c>
      <c r="B25" s="3"/>
    </row>
    <row r="26" spans="1:2" x14ac:dyDescent="0.25">
      <c r="A26" t="s">
        <v>23</v>
      </c>
      <c r="B26" s="7">
        <f>$B$5*$B$6</f>
      </c>
    </row>
    <row r="27" spans="1:2" x14ac:dyDescent="0.25">
      <c r="A27" t="s">
        <v>24</v>
      </c>
      <c r="B27" s="7">
        <f>$B$5*$B$7</f>
      </c>
    </row>
    <row r="28" spans="1:2" x14ac:dyDescent="0.25">
      <c r="A28" t="s">
        <v>25</v>
      </c>
      <c r="B28" s="7">
        <f>$B$5-$B$26</f>
      </c>
    </row>
    <row r="29" spans="1:2" x14ac:dyDescent="0.25">
      <c r="A29" t="s">
        <v>26</v>
      </c>
      <c r="B29" s="7">
        <f>$B$28*$B$9</f>
      </c>
    </row>
    <row r="30" spans="1:2" x14ac:dyDescent="0.25">
      <c r="A30" t="s">
        <v>27</v>
      </c>
      <c r="B30" s="7">
        <f>$B$28*$B$8/12*$B$12</f>
      </c>
    </row>
    <row r="31" spans="1:2" x14ac:dyDescent="0.25">
      <c r="A31" t="s">
        <v>28</v>
      </c>
      <c r="B31" s="7">
        <f>$B$13*$B$12</f>
      </c>
    </row>
    <row r="32" spans="1:2" x14ac:dyDescent="0.25">
      <c r="A32" s="8" t="s">
        <v>29</v>
      </c>
      <c r="B32" s="9">
        <f>$B$26+$B$27+$B$11+$B$29+$B$30+$B$31</f>
      </c>
    </row>
    <row r="34" spans="1:2" x14ac:dyDescent="0.25">
      <c r="A34" s="3" t="s">
        <v>12</v>
      </c>
      <c r="B34" s="3"/>
    </row>
    <row r="35" spans="1:2" x14ac:dyDescent="0.25">
      <c r="A35" t="s">
        <v>30</v>
      </c>
      <c r="B35" s="7">
        <f>$B$15*$B$16</f>
      </c>
    </row>
    <row r="36" spans="1:2" x14ac:dyDescent="0.25">
      <c r="A36" t="s">
        <v>31</v>
      </c>
      <c r="B36" s="7">
        <f>$B$35*$B$19</f>
      </c>
    </row>
    <row r="37" spans="1:2" x14ac:dyDescent="0.25">
      <c r="A37" t="s">
        <v>32</v>
      </c>
      <c r="B37" s="7">
        <f>$B$35-$B$36</f>
      </c>
    </row>
    <row r="38" spans="1:2" x14ac:dyDescent="0.25">
      <c r="A38" t="s">
        <v>33</v>
      </c>
      <c r="B38" s="7">
        <f>-$B$28</f>
      </c>
    </row>
    <row r="39" spans="1:2" x14ac:dyDescent="0.25">
      <c r="A39" s="8" t="s">
        <v>34</v>
      </c>
      <c r="B39" s="9">
        <f>$B$37+$B$38</f>
      </c>
    </row>
    <row r="40" spans="1:2" x14ac:dyDescent="0.25">
      <c r="A40" s="8" t="s">
        <v>35</v>
      </c>
      <c r="B40" s="9">
        <f>$B$32-$B$39</f>
      </c>
    </row>
    <row r="42" spans="1:2" x14ac:dyDescent="0.25">
      <c r="A42" s="3" t="s">
        <v>36</v>
      </c>
      <c r="B42" s="3"/>
    </row>
    <row r="43" spans="1:2" x14ac:dyDescent="0.25">
      <c r="A43" t="s">
        <v>37</v>
      </c>
      <c r="B43" s="10">
        <f>$B$17/12</f>
      </c>
    </row>
    <row r="44" spans="1:2" x14ac:dyDescent="0.25">
      <c r="A44" t="s">
        <v>38</v>
      </c>
      <c r="B44" s="11">
        <f>$B$18*12</f>
      </c>
    </row>
    <row r="45" spans="1:2" x14ac:dyDescent="0.25">
      <c r="A45" t="s">
        <v>39</v>
      </c>
      <c r="B45" s="12">
        <f>IF($B$43=0,$B$35/$B$44,$B$35*$B$43*(1+$B$43)^$B$44/((1+$B$43)^$B$44-1))</f>
      </c>
    </row>
    <row r="46" spans="1:2" x14ac:dyDescent="0.25">
      <c r="A46" t="s">
        <v>40</v>
      </c>
      <c r="B46" s="12">
        <f>$B$21*(1-$B$22)-$B$23</f>
      </c>
    </row>
    <row r="47" spans="1:2" x14ac:dyDescent="0.25">
      <c r="A47" s="8" t="s">
        <v>41</v>
      </c>
      <c r="B47" s="13">
        <f>$B$46-$B$45</f>
      </c>
    </row>
    <row r="48" spans="1:2" x14ac:dyDescent="0.25">
      <c r="A48" t="s">
        <v>42</v>
      </c>
      <c r="B48" s="7">
        <f>$B$15-$B$35</f>
      </c>
    </row>
  </sheetData>
  <mergeCells count="9">
    <mergeCell ref="A1:B1"/>
    <mergeCell ref="A2:B2"/>
    <mergeCell ref="A4:B4"/>
    <mergeCell ref="A10:B10"/>
    <mergeCell ref="A14:B14"/>
    <mergeCell ref="A20:B20"/>
    <mergeCell ref="A25:B25"/>
    <mergeCell ref="A34:B34"/>
    <mergeCell ref="A42:B42"/>
  </mergeCell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FormatPr defaultRowHeight="15" outlineLevelRow="0" outlineLevelCol="0" x14ac:dyDescent="55"/>
  <cols>
    <col min="1" max="1" width="100" customWidth="1"/>
  </cols>
  <sheetData>
    <row r="1" spans="1:1" x14ac:dyDescent="0.25">
      <c r="A1" s="14" t="s">
        <v>0</v>
      </c>
    </row>
    <row r="2" spans="1:1" x14ac:dyDescent="0.25">
      <c r="A2" t="s">
        <v>43</v>
      </c>
    </row>
    <row r="3" spans="1:1" x14ac:dyDescent="0.25">
      <c r="A3" s="8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43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BRRRR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DealMath</dc:creator>
  <dc:title>DealMath BRRRR</dc:title>
  <dc:subject/>
  <dc:description>BRRRR cycle spreadsheet: acquisition cash, hard money carry, refinance, cash recycled vs left in deal, post-refi cash flow.</dc:description>
  <cp:keywords/>
  <cp:category/>
  <cp:lastModifiedBy>DealMath</cp:lastModifiedBy>
  <dcterms:created xsi:type="dcterms:W3CDTF">2026-05-20T02:30:23Z</dcterms:created>
  <dcterms:modified xsi:type="dcterms:W3CDTF">2026-05-20T02:30:23Z</dcterms:modified>
</cp:coreProperties>
</file>